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'IMP'!$A$1:$I$53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<sst xmlns="http://schemas.openxmlformats.org/spreadsheetml/2006/main" count="43" uniqueCount="43">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</sst>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2.5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11.2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1.25">
      <c r="A5" s="6"/>
      <c r="B5" s="7"/>
      <c r="C5" s="7"/>
      <c r="D5" s="8"/>
      <c r="E5" s="8"/>
      <c r="F5" s="8"/>
      <c r="G5" s="8"/>
      <c r="H5" s="8"/>
      <c r="I5" s="8"/>
    </row>
    <row r="6" spans="1:9" ht="11.2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11.25">
      <c r="A7" s="18"/>
      <c r="B7" s="19" t="s">
        <v>0</v>
      </c>
      <c r="C7" s="20"/>
      <c r="D7" s="26">
        <f aca="true" t="shared" si="0" ref="D7:I7">SUM(D8:D9)</f>
        <v>800000</v>
      </c>
      <c r="E7" s="26">
        <f t="shared" si="0"/>
        <v>401586.11</v>
      </c>
      <c r="F7" s="26">
        <f t="shared" si="0"/>
        <v>1201586.1099999999</v>
      </c>
      <c r="G7" s="26">
        <f t="shared" si="0"/>
        <v>1161342.28</v>
      </c>
      <c r="H7" s="26">
        <f t="shared" si="0"/>
        <v>1161342.28</v>
      </c>
      <c r="I7" s="26">
        <f t="shared" si="0"/>
        <v>40243.82999999984</v>
      </c>
    </row>
    <row r="8" spans="1:9" ht="11.25">
      <c r="A8" s="18"/>
      <c r="B8" s="21"/>
      <c r="C8" s="22" t="s">
        <v>1</v>
      </c>
      <c r="D8" s="27">
        <v>800000</v>
      </c>
      <c r="E8" s="27">
        <v>401586.11</v>
      </c>
      <c r="F8" s="27">
        <f>D8+E8</f>
        <v>1201586.1099999999</v>
      </c>
      <c r="G8" s="27">
        <v>1161342.28</v>
      </c>
      <c r="H8" s="27">
        <v>1161342.28</v>
      </c>
      <c r="I8" s="27">
        <f>F8-G8</f>
        <v>40243.82999999984</v>
      </c>
    </row>
    <row r="9" spans="1:9" ht="11.2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1.25">
      <c r="A10" s="18"/>
      <c r="B10" s="19" t="s">
        <v>3</v>
      </c>
      <c r="C10" s="20"/>
      <c r="D10" s="26">
        <f aca="true" t="shared" si="1" ref="D10:I10">SUM(D11:D18)</f>
        <v>222745399.50000003</v>
      </c>
      <c r="E10" s="26">
        <f t="shared" si="1"/>
        <v>18485476.92</v>
      </c>
      <c r="F10" s="26">
        <f t="shared" si="1"/>
        <v>241230876.42000002</v>
      </c>
      <c r="G10" s="26">
        <f t="shared" si="1"/>
        <v>229833628</v>
      </c>
      <c r="H10" s="26">
        <f t="shared" si="1"/>
        <v>216624245.37</v>
      </c>
      <c r="I10" s="26">
        <f t="shared" si="1"/>
        <v>11397248.420000007</v>
      </c>
    </row>
    <row r="11" spans="1:9" ht="11.25">
      <c r="A11" s="18"/>
      <c r="B11" s="21"/>
      <c r="C11" s="22" t="s">
        <v>4</v>
      </c>
      <c r="D11" s="27">
        <v>130397611.09</v>
      </c>
      <c r="E11" s="27">
        <v>-57723622.25</v>
      </c>
      <c r="F11" s="27">
        <f aca="true" t="shared" si="2" ref="F11:F18">D11+E11</f>
        <v>72673988.84</v>
      </c>
      <c r="G11" s="27">
        <v>68296465.17</v>
      </c>
      <c r="H11" s="27">
        <v>63913086.37</v>
      </c>
      <c r="I11" s="27">
        <f aca="true" t="shared" si="3" ref="I11:I18">F11-G11</f>
        <v>4377523.670000002</v>
      </c>
    </row>
    <row r="12" spans="1:9" ht="11.2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11.25">
      <c r="A13" s="18"/>
      <c r="B13" s="21"/>
      <c r="C13" s="22" t="s">
        <v>6</v>
      </c>
      <c r="D13" s="27">
        <v>3547217.94</v>
      </c>
      <c r="E13" s="27">
        <v>-104645.44</v>
      </c>
      <c r="F13" s="27">
        <f t="shared" si="2"/>
        <v>3442572.5</v>
      </c>
      <c r="G13" s="27">
        <v>3243046.5</v>
      </c>
      <c r="H13" s="27">
        <v>3228729.88</v>
      </c>
      <c r="I13" s="27">
        <f t="shared" si="3"/>
        <v>199526</v>
      </c>
    </row>
    <row r="14" spans="1:9" ht="11.25">
      <c r="A14" s="18"/>
      <c r="B14" s="21"/>
      <c r="C14" s="22" t="s">
        <v>7</v>
      </c>
      <c r="D14" s="27">
        <v>14872204.24</v>
      </c>
      <c r="E14" s="27">
        <v>-4349902.06</v>
      </c>
      <c r="F14" s="27">
        <f t="shared" si="2"/>
        <v>10522302.18</v>
      </c>
      <c r="G14" s="27">
        <v>9996127.72</v>
      </c>
      <c r="H14" s="27">
        <v>9504606.73</v>
      </c>
      <c r="I14" s="27">
        <f t="shared" si="3"/>
        <v>526174.459999999</v>
      </c>
    </row>
    <row r="15" spans="1:9" ht="11.25">
      <c r="A15" s="18"/>
      <c r="B15" s="21"/>
      <c r="C15" s="22" t="s">
        <v>8</v>
      </c>
      <c r="D15" s="27">
        <v>49294528.71</v>
      </c>
      <c r="E15" s="27">
        <v>-3327127.2</v>
      </c>
      <c r="F15" s="27">
        <f t="shared" si="2"/>
        <v>45967401.51</v>
      </c>
      <c r="G15" s="27">
        <v>44615268.22</v>
      </c>
      <c r="H15" s="27">
        <v>43241911.85</v>
      </c>
      <c r="I15" s="27">
        <f t="shared" si="3"/>
        <v>1352133.289999999</v>
      </c>
    </row>
    <row r="16" spans="1:9" ht="11.2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11.25">
      <c r="A17" s="18"/>
      <c r="B17" s="21"/>
      <c r="C17" s="22" t="s">
        <v>10</v>
      </c>
      <c r="D17" s="27">
        <v>24633837.52</v>
      </c>
      <c r="E17" s="27">
        <v>-964156.86</v>
      </c>
      <c r="F17" s="27">
        <f t="shared" si="2"/>
        <v>23669680.66</v>
      </c>
      <c r="G17" s="27">
        <v>22782048.12</v>
      </c>
      <c r="H17" s="27">
        <v>22436286.31</v>
      </c>
      <c r="I17" s="27">
        <f t="shared" si="3"/>
        <v>887632.5399999991</v>
      </c>
    </row>
    <row r="18" spans="1:9" ht="11.25">
      <c r="A18" s="18"/>
      <c r="B18" s="21"/>
      <c r="C18" s="22" t="s">
        <v>11</v>
      </c>
      <c r="D18" s="27">
        <v>0</v>
      </c>
      <c r="E18" s="27">
        <v>84954930.73</v>
      </c>
      <c r="F18" s="27">
        <f t="shared" si="2"/>
        <v>84954930.73</v>
      </c>
      <c r="G18" s="27">
        <v>80900672.27</v>
      </c>
      <c r="H18" s="27">
        <v>74299624.23</v>
      </c>
      <c r="I18" s="27">
        <f t="shared" si="3"/>
        <v>4054258.4600000083</v>
      </c>
    </row>
    <row r="19" spans="1:9" ht="11.25">
      <c r="A19" s="18"/>
      <c r="B19" s="19" t="s">
        <v>12</v>
      </c>
      <c r="C19" s="20"/>
      <c r="D19" s="26">
        <f aca="true" t="shared" si="4" ref="D19:I19">SUM(D20:D22)</f>
        <v>33563819.97</v>
      </c>
      <c r="E19" s="26">
        <f t="shared" si="4"/>
        <v>-906056.8600000001</v>
      </c>
      <c r="F19" s="26">
        <f t="shared" si="4"/>
        <v>32657763.11</v>
      </c>
      <c r="G19" s="26">
        <f t="shared" si="4"/>
        <v>29279824.48</v>
      </c>
      <c r="H19" s="26">
        <f t="shared" si="4"/>
        <v>29124553.700000003</v>
      </c>
      <c r="I19" s="26">
        <f t="shared" si="4"/>
        <v>3377938.63</v>
      </c>
    </row>
    <row r="20" spans="1:9" ht="11.25">
      <c r="A20" s="18"/>
      <c r="B20" s="21"/>
      <c r="C20" s="22" t="s">
        <v>13</v>
      </c>
      <c r="D20" s="27">
        <v>14235443.65</v>
      </c>
      <c r="E20" s="27">
        <v>-1286008.84</v>
      </c>
      <c r="F20" s="27">
        <f>D20+E20</f>
        <v>12949434.81</v>
      </c>
      <c r="G20" s="27">
        <v>9973839.3</v>
      </c>
      <c r="H20" s="27">
        <v>9831162.46</v>
      </c>
      <c r="I20" s="27">
        <f>F20-G20</f>
        <v>2975595.51</v>
      </c>
    </row>
    <row r="21" spans="1:9" ht="11.25">
      <c r="A21" s="18"/>
      <c r="B21" s="21"/>
      <c r="C21" s="22" t="s">
        <v>14</v>
      </c>
      <c r="D21" s="27">
        <v>2967372.54</v>
      </c>
      <c r="E21" s="27">
        <v>344219.42</v>
      </c>
      <c r="F21" s="27">
        <f>D21+E21</f>
        <v>3311591.96</v>
      </c>
      <c r="G21" s="27">
        <v>2967936.84</v>
      </c>
      <c r="H21" s="27">
        <v>2955342.9</v>
      </c>
      <c r="I21" s="27">
        <f>F21-G21</f>
        <v>343655.1200000001</v>
      </c>
    </row>
    <row r="22" spans="1:9" ht="11.25">
      <c r="A22" s="18"/>
      <c r="B22" s="21"/>
      <c r="C22" s="22" t="s">
        <v>15</v>
      </c>
      <c r="D22" s="27">
        <v>16361003.78</v>
      </c>
      <c r="E22" s="27">
        <v>35732.56</v>
      </c>
      <c r="F22" s="27">
        <f>D22+E22</f>
        <v>16396736.34</v>
      </c>
      <c r="G22" s="27">
        <v>16338048.34</v>
      </c>
      <c r="H22" s="27">
        <v>16338048.34</v>
      </c>
      <c r="I22" s="27">
        <f>F22-G22</f>
        <v>58688</v>
      </c>
    </row>
    <row r="23" spans="1:9" ht="11.2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</row>
    <row r="24" spans="1:9" ht="11.2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11.25">
      <c r="A25" s="18"/>
      <c r="B25" s="21"/>
      <c r="C25" s="22" t="s">
        <v>18</v>
      </c>
      <c r="D25" s="27">
        <v>0</v>
      </c>
      <c r="E25" s="27">
        <v>0</v>
      </c>
      <c r="F25" s="27">
        <f>D25+E25</f>
        <v>0</v>
      </c>
      <c r="G25" s="27">
        <v>0</v>
      </c>
      <c r="H25" s="27">
        <v>0</v>
      </c>
      <c r="I25" s="27">
        <f>F25-G25</f>
        <v>0</v>
      </c>
    </row>
    <row r="26" spans="1:9" ht="11.25">
      <c r="A26" s="18"/>
      <c r="B26" s="19" t="s">
        <v>19</v>
      </c>
      <c r="C26" s="20"/>
      <c r="D26" s="26">
        <f aca="true" t="shared" si="6" ref="D26:I26">SUM(D27:D30)</f>
        <v>701929.36</v>
      </c>
      <c r="E26" s="26">
        <f t="shared" si="6"/>
        <v>-203784.94</v>
      </c>
      <c r="F26" s="26">
        <f t="shared" si="6"/>
        <v>498144.42</v>
      </c>
      <c r="G26" s="26">
        <f t="shared" si="6"/>
        <v>451094.1</v>
      </c>
      <c r="H26" s="26">
        <f t="shared" si="6"/>
        <v>447013.9</v>
      </c>
      <c r="I26" s="26">
        <f t="shared" si="6"/>
        <v>47050.32000000001</v>
      </c>
    </row>
    <row r="27" spans="1:9" ht="11.25">
      <c r="A27" s="18"/>
      <c r="B27" s="21"/>
      <c r="C27" s="22" t="s">
        <v>20</v>
      </c>
      <c r="D27" s="27">
        <v>701929.36</v>
      </c>
      <c r="E27" s="27">
        <v>-203784.94</v>
      </c>
      <c r="F27" s="27">
        <f>D27+E27</f>
        <v>498144.42</v>
      </c>
      <c r="G27" s="27">
        <v>451094.1</v>
      </c>
      <c r="H27" s="27">
        <v>447013.9</v>
      </c>
      <c r="I27" s="27">
        <f>F27-G27</f>
        <v>47050.32000000001</v>
      </c>
    </row>
    <row r="28" spans="1:9" ht="11.2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11.2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11.2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1.25">
      <c r="A31" s="18"/>
      <c r="B31" s="19" t="s">
        <v>24</v>
      </c>
      <c r="C31" s="20"/>
      <c r="D31" s="26">
        <f aca="true" t="shared" si="7" ref="D31:I31">SUM(D32:D35)</f>
        <v>5713856</v>
      </c>
      <c r="E31" s="26">
        <f t="shared" si="7"/>
        <v>-405173.61</v>
      </c>
      <c r="F31" s="26">
        <f t="shared" si="7"/>
        <v>5308682.39</v>
      </c>
      <c r="G31" s="26">
        <f t="shared" si="7"/>
        <v>5308682.39</v>
      </c>
      <c r="H31" s="26">
        <f t="shared" si="7"/>
        <v>5308682.39</v>
      </c>
      <c r="I31" s="26">
        <f t="shared" si="7"/>
        <v>0</v>
      </c>
    </row>
    <row r="32" spans="1:9" ht="11.2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11.2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11.25">
      <c r="A34" s="18" t="s">
        <v>27</v>
      </c>
      <c r="B34" s="21"/>
      <c r="C34" s="22"/>
      <c r="D34" s="27">
        <v>5713856</v>
      </c>
      <c r="E34" s="27">
        <v>-405173.61</v>
      </c>
      <c r="F34" s="27">
        <f>D34+E34</f>
        <v>5308682.39</v>
      </c>
      <c r="G34" s="27">
        <v>5308682.39</v>
      </c>
      <c r="H34" s="27">
        <v>5308682.39</v>
      </c>
      <c r="I34" s="27">
        <f>F34-G34</f>
        <v>0</v>
      </c>
    </row>
    <row r="35" spans="1:9" ht="11.2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11.25">
      <c r="A36" s="23"/>
      <c r="B36" s="24"/>
      <c r="C36" s="25"/>
      <c r="D36" s="9"/>
      <c r="E36" s="9"/>
      <c r="F36" s="9"/>
      <c r="G36" s="9"/>
      <c r="H36" s="9"/>
      <c r="I36" s="9"/>
    </row>
    <row r="37" spans="1:9" ht="11.25">
      <c r="A37" s="10"/>
      <c r="B37" s="11" t="s">
        <v>41</v>
      </c>
      <c r="C37" s="12"/>
      <c r="D37" s="28">
        <f aca="true" t="shared" si="8" ref="D37:I37">SUM(D7+D10+D19+D23+D26+D31)</f>
        <v>263525004.83000004</v>
      </c>
      <c r="E37" s="28">
        <f t="shared" si="8"/>
        <v>17372047.62</v>
      </c>
      <c r="F37" s="28">
        <f t="shared" si="8"/>
        <v>280897052.45000005</v>
      </c>
      <c r="G37" s="28">
        <f t="shared" si="8"/>
        <v>266034571.24999997</v>
      </c>
      <c r="H37" s="28">
        <f t="shared" si="8"/>
        <v>252665837.64000002</v>
      </c>
      <c r="I37" s="28">
        <f t="shared" si="8"/>
        <v>14862481.200000007</v>
      </c>
    </row>
    <row r="38" spans="2:9" ht="11.2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8" spans="1:8" ht="11.25">
      <c r="A48" s="29"/>
      <c r="B48" s="30"/>
      <c r="C48" s="31"/>
      <c r="D48" s="31"/>
      <c r="E48" s="31"/>
      <c r="F48" s="30"/>
      <c r="G48" s="30"/>
      <c r="H48" s="32"/>
    </row>
    <row r="49" spans="1:8" ht="11.25">
      <c r="A49" s="29"/>
      <c r="B49" s="30"/>
      <c r="C49" s="31"/>
      <c r="D49" s="31"/>
      <c r="E49" s="31"/>
      <c r="F49" s="30"/>
      <c r="G49" s="30"/>
      <c r="H49" s="32"/>
    </row>
    <row r="50" spans="1:8" ht="11.25">
      <c r="A50" s="29"/>
      <c r="B50" s="30"/>
      <c r="C50" s="31"/>
      <c r="D50" s="31"/>
      <c r="E50" s="31"/>
      <c r="F50" s="30"/>
      <c r="G50" s="30"/>
      <c r="H50" s="32"/>
    </row>
    <row r="51" spans="1:8" ht="11.25">
      <c r="A51" s="29"/>
      <c r="B51" s="30"/>
      <c r="C51" s="31"/>
      <c r="D51" s="31"/>
      <c r="E51" s="31"/>
      <c r="F51" s="30"/>
      <c r="G51" s="30"/>
      <c r="H51" s="32"/>
    </row>
  </sheetData>
  <sheetProtection/>
  <protectedRanges>
    <protectedRange sqref="A39 B38:I38 C40:C47 D39:I47 B39:B47 I48:I51 B52:I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36" name="Rango1_3_2"/>
    <protectedRange sqref="A48:H51" name="Rango1_1"/>
    <protectedRange sqref="F37:I37" name="Rango1_3_3"/>
    <protectedRange sqref="D37:E37" name="Rango1_1_2_2"/>
    <protectedRange sqref="D6:I6" name="Rango1_2_2_2"/>
    <protectedRange sqref="E36:I36" name="Rango1_3"/>
    <protectedRange sqref="D7 D8:D35" name="Rango1_3_5"/>
    <protectedRange sqref="F7:F35 I7:I35" name="Rango1_3_6"/>
    <protectedRange sqref="E7:E35" name="Rango1_3_4"/>
    <protectedRange sqref="G7:H35" name="Rango1_3_7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2021-01-26T18:06:30Z</cp:lastPrinted>
  <dcterms:created xsi:type="dcterms:W3CDTF">2012-12-11T21:13:37Z</dcterms:created>
  <dcterms:modified xsi:type="dcterms:W3CDTF">2021-01-28T18:29:14Z</dcterms:modified>
  <cp:category/>
  <cp:version/>
  <cp:contentType/>
  <cp:contentStatus/>
</cp:coreProperties>
</file>